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Мониторы!$A$1:$S$1</definedName>
  </definedNames>
  <calcPr calcId="162913"/>
</workbook>
</file>

<file path=xl/calcChain.xml><?xml version="1.0" encoding="utf-8"?>
<calcChain xmlns="http://schemas.openxmlformats.org/spreadsheetml/2006/main">
  <c r="J4" i="2" l="1"/>
  <c r="L4" i="2" s="1"/>
  <c r="M4" i="2" s="1"/>
  <c r="N4" i="2" s="1"/>
  <c r="J3" i="2"/>
  <c r="L3" i="2" s="1"/>
  <c r="M3" i="2" s="1"/>
  <c r="N3" i="2" s="1"/>
  <c r="J2" i="2" l="1"/>
  <c r="L2" i="2" s="1"/>
  <c r="M2" i="2" s="1"/>
  <c r="N2" i="2" s="1"/>
</calcChain>
</file>

<file path=xl/sharedStrings.xml><?xml version="1.0" encoding="utf-8"?>
<sst xmlns="http://schemas.openxmlformats.org/spreadsheetml/2006/main" count="52" uniqueCount="28">
  <si>
    <t>Город</t>
  </si>
  <si>
    <t>Вид рекламы</t>
  </si>
  <si>
    <t>Маршруты</t>
  </si>
  <si>
    <t>Количество мониторов</t>
  </si>
  <si>
    <t>Фото</t>
  </si>
  <si>
    <t>Изготовление ролика</t>
  </si>
  <si>
    <t>Период, дней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</si>
  <si>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</si>
  <si>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</si>
  <si>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</si>
  <si>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</si>
  <si>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Выходов за период на всех мониторах</t>
  </si>
  <si>
    <t>Схема движения</t>
  </si>
  <si>
    <t>Реклама на мониторах внутри салона</t>
  </si>
  <si>
    <t>Йошкар-Ола</t>
  </si>
  <si>
    <t>Троллейбусы</t>
  </si>
  <si>
    <t>ЗИУ 9</t>
  </si>
  <si>
    <t>Вид ТС</t>
  </si>
  <si>
    <t>Марка ТС</t>
  </si>
  <si>
    <t>График работы</t>
  </si>
  <si>
    <t>ПН-ВС: 08:00 - 20:00</t>
  </si>
  <si>
    <t>Стоимость</t>
  </si>
  <si>
    <t>Все по городу (в ротации)</t>
  </si>
  <si>
    <t>Старт рекламной кампании</t>
  </si>
  <si>
    <t>В течение 3 рабочих дней после оплаты</t>
  </si>
  <si>
    <t>Отчет</t>
  </si>
  <si>
    <t>5-7 фото предоставляются в течение 7 рабочих дней с момента запуска рекламной кампании</t>
  </si>
  <si>
    <t>От 1500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</si>
</sst>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JOol_VIbzCE_1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joshkar-ola/catalog" TargetMode="External"/><Relationship Id="rId1" Type="http://schemas.openxmlformats.org/officeDocument/2006/relationships/hyperlink" Target="https://disk.yandex.ru/d/JOol_VIbzCE_1g" TargetMode="External"/><Relationship Id="rId6" Type="http://schemas.openxmlformats.org/officeDocument/2006/relationships/hyperlink" Target="https://wikiroutes.info/joshkar-ola/catalog" TargetMode="External"/><Relationship Id="rId5" Type="http://schemas.openxmlformats.org/officeDocument/2006/relationships/hyperlink" Target="https://disk.yandex.ru/d/JOol_VIbzCE_1g" TargetMode="External"/><Relationship Id="rId4" Type="http://schemas.openxmlformats.org/officeDocument/2006/relationships/hyperlink" Target="https://wikiroutes.info/joshkar-ola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1.140625" style="1" customWidth="1"/>
    <col min="2" max="2" width="11.7109375" style="1" customWidth="1"/>
    <col min="3" max="3" width="13" style="1" customWidth="1"/>
    <col min="4" max="4" width="20" style="1" customWidth="1"/>
    <col min="5" max="5" width="9.5703125" style="1" customWidth="1"/>
    <col min="6" max="6" width="14.7109375" style="1" customWidth="1"/>
    <col min="7" max="7" width="14.28515625" style="1" customWidth="1"/>
    <col min="8" max="8" width="20.7109375" style="1" customWidth="1"/>
    <col min="9" max="9" width="17.85546875" style="1" customWidth="1"/>
    <col min="10" max="10" width="23" style="1" customWidth="1"/>
    <col min="11" max="11" width="16.85546875" style="1" customWidth="1"/>
    <col min="12" max="12" width="25.42578125" style="1" customWidth="1"/>
    <col min="13" max="13" width="28" style="1" customWidth="1"/>
    <col min="14" max="14" width="13.85546875" style="1" customWidth="1"/>
    <col min="15" max="15" width="14.28515625" style="1" customWidth="1"/>
    <col min="16" max="16" width="13.85546875" style="1" customWidth="1"/>
    <col min="17" max="17" width="21.85546875" style="1" customWidth="1"/>
    <col min="18" max="18" width="23" style="2" customWidth="1"/>
    <col min="19" max="19" width="16.85546875" style="2" customWidth="1"/>
    <col min="20" max="16384" width="9.140625" style="1"/>
  </cols>
  <sheetData>
    <row r="1" spans="1:20" ht="25.5" x14ac:dyDescent="0.25">
      <c r="A1" s="5" t="s">
        <v>0</v>
      </c>
      <c r="B1" s="5" t="s">
        <v>17</v>
      </c>
      <c r="C1" s="5" t="s">
        <v>18</v>
      </c>
      <c r="D1" s="5" t="s">
        <v>1</v>
      </c>
      <c r="E1" s="5" t="s">
        <v>4</v>
      </c>
      <c r="F1" s="5" t="s">
        <v>3</v>
      </c>
      <c r="G1" s="5" t="s">
        <v>7</v>
      </c>
      <c r="H1" s="5" t="s">
        <v>8</v>
      </c>
      <c r="I1" s="5" t="s">
        <v>19</v>
      </c>
      <c r="J1" s="5" t="s">
        <v>9</v>
      </c>
      <c r="K1" s="5" t="s">
        <v>6</v>
      </c>
      <c r="L1" s="5" t="s">
        <v>10</v>
      </c>
      <c r="M1" s="5" t="s">
        <v>11</v>
      </c>
      <c r="N1" s="5" t="s">
        <v>21</v>
      </c>
      <c r="O1" s="5" t="s">
        <v>2</v>
      </c>
      <c r="P1" s="5" t="s">
        <v>12</v>
      </c>
      <c r="Q1" s="5" t="s">
        <v>23</v>
      </c>
      <c r="R1" s="5" t="s">
        <v>25</v>
      </c>
      <c r="S1" s="5" t="s">
        <v>5</v>
      </c>
      <c r="T1" s="3"/>
    </row>
    <row r="2" spans="1:20" ht="51" x14ac:dyDescent="0.25">
      <c r="A2" s="6" t="s">
        <v>14</v>
      </c>
      <c r="B2" s="6" t="s">
        <v>15</v>
      </c>
      <c r="C2" s="7" t="s">
        <v>16</v>
      </c>
      <c r="D2" s="6" t="s">
        <v>13</v>
      </c>
      <c r="E2" s="8" t="s">
        <v>4</v>
      </c>
      <c r="F2" s="6">
        <v>20</v>
      </c>
      <c r="G2" s="6">
        <v>15</v>
      </c>
      <c r="H2" s="6">
        <v>4</v>
      </c>
      <c r="I2" s="6" t="s">
        <v>20</v>
      </c>
      <c r="J2" s="6">
        <f>11*H2</f>
        <v>44</v>
      </c>
      <c r="K2" s="6">
        <v>30</v>
      </c>
      <c r="L2" s="6">
        <f>J2*K2</f>
        <v>1320</v>
      </c>
      <c r="M2" s="6">
        <f>L2*F2</f>
        <v>26400</v>
      </c>
      <c r="N2" s="4">
        <f>0.06*M2*G2</f>
        <v>23760</v>
      </c>
      <c r="O2" s="6" t="s">
        <v>22</v>
      </c>
      <c r="P2" s="8" t="s">
        <v>2</v>
      </c>
      <c r="Q2" s="9" t="s">
        <v>24</v>
      </c>
      <c r="R2" s="6" t="s">
        <v>26</v>
      </c>
      <c r="S2" s="6" t="s">
        <v>27</v>
      </c>
      <c r="T2" s="3"/>
    </row>
    <row r="3" spans="1:20" ht="51" x14ac:dyDescent="0.25">
      <c r="A3" s="6" t="s">
        <v>14</v>
      </c>
      <c r="B3" s="6" t="s">
        <v>15</v>
      </c>
      <c r="C3" s="7" t="s">
        <v>16</v>
      </c>
      <c r="D3" s="6" t="s">
        <v>13</v>
      </c>
      <c r="E3" s="8" t="s">
        <v>4</v>
      </c>
      <c r="F3" s="6">
        <v>20</v>
      </c>
      <c r="G3" s="6">
        <v>15</v>
      </c>
      <c r="H3" s="6">
        <v>6</v>
      </c>
      <c r="I3" s="6" t="s">
        <v>20</v>
      </c>
      <c r="J3" s="6">
        <f>11*H3</f>
        <v>66</v>
      </c>
      <c r="K3" s="6">
        <v>30</v>
      </c>
      <c r="L3" s="6">
        <f>J3*K3</f>
        <v>1980</v>
      </c>
      <c r="M3" s="6">
        <f>L3*F3</f>
        <v>39600</v>
      </c>
      <c r="N3" s="4">
        <f>0.07*M3*G3</f>
        <v>41580.000000000007</v>
      </c>
      <c r="O3" s="6" t="s">
        <v>22</v>
      </c>
      <c r="P3" s="8" t="s">
        <v>2</v>
      </c>
      <c r="Q3" s="9" t="s">
        <v>24</v>
      </c>
      <c r="R3" s="6" t="s">
        <v>26</v>
      </c>
      <c r="S3" s="6" t="s">
        <v>27</v>
      </c>
      <c r="T3" s="3"/>
    </row>
    <row r="4" spans="1:20" ht="51" x14ac:dyDescent="0.25">
      <c r="A4" s="6" t="s">
        <v>14</v>
      </c>
      <c r="B4" s="6" t="s">
        <v>15</v>
      </c>
      <c r="C4" s="7" t="s">
        <v>16</v>
      </c>
      <c r="D4" s="6" t="s">
        <v>13</v>
      </c>
      <c r="E4" s="8" t="s">
        <v>4</v>
      </c>
      <c r="F4" s="6">
        <v>20</v>
      </c>
      <c r="G4" s="6">
        <v>15</v>
      </c>
      <c r="H4" s="6">
        <v>12</v>
      </c>
      <c r="I4" s="6" t="s">
        <v>20</v>
      </c>
      <c r="J4" s="6">
        <f>11*H4</f>
        <v>132</v>
      </c>
      <c r="K4" s="6">
        <v>30</v>
      </c>
      <c r="L4" s="6">
        <f>J4*K4</f>
        <v>3960</v>
      </c>
      <c r="M4" s="6">
        <f>L4*F4</f>
        <v>79200</v>
      </c>
      <c r="N4" s="4">
        <f>0.055*M4*G4</f>
        <v>65340</v>
      </c>
      <c r="O4" s="6" t="s">
        <v>22</v>
      </c>
      <c r="P4" s="8" t="s">
        <v>2</v>
      </c>
      <c r="Q4" s="9" t="s">
        <v>24</v>
      </c>
      <c r="R4" s="6" t="s">
        <v>26</v>
      </c>
      <c r="S4" s="6" t="s">
        <v>27</v>
      </c>
      <c r="T4" s="3"/>
    </row>
  </sheetData>
  <autoFilter ref="A1:S1"/>
  <hyperlinks>
    <hyperlink ref="E2" r:id="rId1"/>
    <hyperlink ref="P2" r:id="rId2"/>
    <hyperlink ref="E3" r:id="rId3"/>
    <hyperlink ref="P3" r:id="rId4"/>
    <hyperlink ref="E4" r:id="rId5"/>
    <hyperlink ref="P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2026-03-24T16:49:42Z</dcterms:modified>
</cp:coreProperties>
</file>